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<sst xmlns="http://schemas.openxmlformats.org/spreadsheetml/2006/main" count="50" uniqueCount="28">
  <si>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</si>
  <si>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</si>
  <si>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</si>
  <si>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</si>
  <si>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</si>
  <si>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</si>
  <si>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</si>
  <si>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</si>
  <si>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</si>
  <si>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</si>
  <si>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</si>
  <si>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</si>
  <si>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</si>
  <si>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</si>
  <si>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</si>
  <si>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</si>
  <si>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</si>
  <si>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</si>
  <si>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</si>
  <si>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</si>
  <si>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с начала 2017 года</t>
  </si>
  <si>
    <t>Ед. изм.</t>
  </si>
  <si>
    <t>за  январь-апрель 2017 года</t>
  </si>
  <si>
    <t>факт январь-апрель 2016                   года</t>
  </si>
  <si>
    <t>факт апрель 2016 года</t>
  </si>
  <si>
    <t>в т.ч. за апрель 2017 года</t>
  </si>
  <si>
    <t>Фонд оплаты труда (январь-март)</t>
  </si>
  <si>
    <t>Среднемесячная заработная плата (январь-март)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</si>
</sst>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Fill="1" applyAlignment="1">
      <alignment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13" xfId="0" applyNumberFormat="1" applyFont="1" applyFill="1" applyBorder="1" applyAlignment="1" applyProtection="1">
      <alignment horizontal="right"/>
      <protection locked="0"/>
    </xf>
    <xf numFmtId="164" fontId="0" fillId="33" borderId="13" xfId="0" applyNumberFormat="1" applyFont="1" applyFill="1" applyBorder="1" applyAlignment="1" applyProtection="1">
      <alignment horizontal="right"/>
      <protection locked="0"/>
    </xf>
    <xf numFmtId="1" fontId="0" fillId="0" borderId="14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5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6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 vertical="justify" wrapText="1"/>
    </xf>
    <xf numFmtId="0" fontId="4" fillId="0" borderId="20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B1">
      <selection activeCell="B14" sqref="B14"/>
    </sheetView>
  </sheetViews>
  <sheetFormatPr defaultColWidth="9.00390625" defaultRowHeight="12.75"/>
  <cols>
    <col min="1" max="1" width="4.00390625" style="0" hidden="1" customWidth="1"/>
    <col min="2" max="2" width="53.25390625" style="0" customWidth="1"/>
    <col min="3" max="3" width="8.00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875" style="0" customWidth="1"/>
    <col min="11" max="11" width="10.75390625" style="0" customWidth="1"/>
    <col min="12" max="12" width="11.25390625" style="0" customWidth="1"/>
    <col min="13" max="13" width="10.87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0"/>
    </row>
    <row r="2" spans="1:14" ht="12.75">
      <c r="A2" s="2"/>
      <c r="B2" s="60" t="s">
        <v>12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3"/>
    </row>
    <row r="3" spans="1:14" ht="12.75">
      <c r="A3" s="4"/>
      <c r="B3" s="52" t="s">
        <v>22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4"/>
    </row>
    <row r="4" spans="1:14" ht="12.75">
      <c r="A4" s="4"/>
      <c r="B4" s="5"/>
      <c r="C4" s="8"/>
      <c r="D4" s="9"/>
      <c r="E4" s="8"/>
      <c r="F4" s="7"/>
      <c r="G4" s="61" t="s">
        <v>11</v>
      </c>
      <c r="H4" s="61"/>
      <c r="I4" s="61"/>
      <c r="J4" s="61"/>
      <c r="K4" s="61"/>
      <c r="L4" s="61"/>
      <c r="M4" s="6"/>
      <c r="N4" s="6"/>
    </row>
    <row r="5" spans="1:15" ht="12.75" customHeight="1">
      <c r="A5" s="53" t="s">
        <v>5</v>
      </c>
      <c r="B5" s="55" t="s">
        <v>7</v>
      </c>
      <c r="C5" s="57" t="s">
        <v>21</v>
      </c>
      <c r="D5" s="62" t="s">
        <v>23</v>
      </c>
      <c r="E5" s="49" t="s">
        <v>20</v>
      </c>
      <c r="F5" s="50"/>
      <c r="G5" s="50"/>
      <c r="H5" s="50"/>
      <c r="I5" s="51"/>
      <c r="J5" s="62" t="s">
        <v>24</v>
      </c>
      <c r="K5" s="49" t="s">
        <v>25</v>
      </c>
      <c r="L5" s="50"/>
      <c r="M5" s="50"/>
      <c r="N5" s="50"/>
      <c r="O5" s="51"/>
    </row>
    <row r="6" spans="1:15" ht="36">
      <c r="A6" s="54"/>
      <c r="B6" s="56"/>
      <c r="C6" s="58"/>
      <c r="D6" s="63"/>
      <c r="E6" s="29" t="s">
        <v>0</v>
      </c>
      <c r="F6" s="29" t="s">
        <v>1</v>
      </c>
      <c r="G6" s="30" t="s">
        <v>19</v>
      </c>
      <c r="H6" s="30" t="s">
        <v>6</v>
      </c>
      <c r="I6" s="31" t="s">
        <v>8</v>
      </c>
      <c r="J6" s="63"/>
      <c r="K6" s="29" t="s">
        <v>0</v>
      </c>
      <c r="L6" s="29" t="s">
        <v>1</v>
      </c>
      <c r="M6" s="31" t="s">
        <v>19</v>
      </c>
      <c r="N6" s="32" t="s">
        <v>6</v>
      </c>
      <c r="O6" s="31" t="s">
        <v>8</v>
      </c>
    </row>
    <row r="7" spans="1:15" ht="15.75" customHeight="1">
      <c r="A7" s="12">
        <v>1</v>
      </c>
      <c r="B7" s="24" t="s">
        <v>2</v>
      </c>
      <c r="C7" s="25" t="s">
        <v>3</v>
      </c>
      <c r="D7" s="36">
        <v>937300.8</v>
      </c>
      <c r="E7" s="22">
        <v>926926.8</v>
      </c>
      <c r="F7" s="33">
        <v>930956.1</v>
      </c>
      <c r="G7" s="33">
        <f aca="true" t="shared" si="0" ref="G7:G13">F7/E7*100</f>
        <v>100.43469451956723</v>
      </c>
      <c r="H7" s="33">
        <f>F7/D7*100</f>
        <v>99.32308816977431</v>
      </c>
      <c r="I7" s="26" t="s">
        <v>10</v>
      </c>
      <c r="J7" s="33">
        <v>291483.7</v>
      </c>
      <c r="K7" s="22">
        <v>273149.8</v>
      </c>
      <c r="L7" s="33">
        <v>274240</v>
      </c>
      <c r="M7" s="33">
        <f aca="true" t="shared" si="1" ref="M7:M12">L7/K7*100</f>
        <v>100.39912165412532</v>
      </c>
      <c r="N7" s="33">
        <f aca="true" t="shared" si="2" ref="N7:N14">L7*100/J7</f>
        <v>94.08416319677566</v>
      </c>
      <c r="O7" s="26" t="s">
        <v>10</v>
      </c>
    </row>
    <row r="8" spans="1:15" ht="24">
      <c r="A8" s="12">
        <v>2</v>
      </c>
      <c r="B8" s="11" t="s">
        <v>14</v>
      </c>
      <c r="C8" s="14" t="s">
        <v>4</v>
      </c>
      <c r="D8" s="33">
        <v>10.8</v>
      </c>
      <c r="E8" s="37">
        <v>26</v>
      </c>
      <c r="F8" s="38">
        <v>12</v>
      </c>
      <c r="G8" s="33">
        <f t="shared" si="0"/>
        <v>46.15384615384615</v>
      </c>
      <c r="H8" s="33">
        <f>F8/D8*100</f>
        <v>111.1111111111111</v>
      </c>
      <c r="I8" s="27" t="s">
        <v>10</v>
      </c>
      <c r="J8" s="33">
        <v>3.7</v>
      </c>
      <c r="K8" s="37">
        <v>6</v>
      </c>
      <c r="L8" s="39">
        <v>5.7</v>
      </c>
      <c r="M8" s="33">
        <f>L8/K8*100</f>
        <v>95</v>
      </c>
      <c r="N8" s="33">
        <f>L8*100/J8</f>
        <v>154.05405405405403</v>
      </c>
      <c r="O8" s="27" t="s">
        <v>10</v>
      </c>
    </row>
    <row r="9" spans="1:15" ht="24">
      <c r="A9" s="12">
        <v>3</v>
      </c>
      <c r="B9" s="11" t="s">
        <v>15</v>
      </c>
      <c r="C9" s="14" t="s">
        <v>4</v>
      </c>
      <c r="D9" s="33">
        <v>3387.6</v>
      </c>
      <c r="E9" s="37">
        <v>3155</v>
      </c>
      <c r="F9" s="38">
        <v>1421.6</v>
      </c>
      <c r="G9" s="28">
        <f t="shared" si="0"/>
        <v>45.05863708399366</v>
      </c>
      <c r="H9" s="28">
        <f aca="true" t="shared" si="3" ref="H9:H14">F9/D9*100</f>
        <v>41.96481284685323</v>
      </c>
      <c r="I9" s="27" t="s">
        <v>10</v>
      </c>
      <c r="J9" s="33">
        <v>883.2</v>
      </c>
      <c r="K9" s="37">
        <v>725</v>
      </c>
      <c r="L9" s="39">
        <v>349.9</v>
      </c>
      <c r="M9" s="28">
        <f t="shared" si="1"/>
        <v>48.262068965517244</v>
      </c>
      <c r="N9" s="28">
        <f t="shared" si="2"/>
        <v>39.61730072463768</v>
      </c>
      <c r="O9" s="27" t="s">
        <v>10</v>
      </c>
    </row>
    <row r="10" spans="1:15" ht="25.5">
      <c r="A10" s="13">
        <v>4</v>
      </c>
      <c r="B10" s="15" t="s">
        <v>16</v>
      </c>
      <c r="C10" s="14" t="s">
        <v>3</v>
      </c>
      <c r="D10" s="40">
        <v>13268794</v>
      </c>
      <c r="E10" s="40">
        <v>13437940</v>
      </c>
      <c r="F10" s="40">
        <v>14987948</v>
      </c>
      <c r="G10" s="28">
        <f t="shared" si="0"/>
        <v>111.5345655658531</v>
      </c>
      <c r="H10" s="28">
        <f t="shared" si="3"/>
        <v>112.9563696595184</v>
      </c>
      <c r="I10" s="27" t="s">
        <v>10</v>
      </c>
      <c r="J10" s="40">
        <v>3423550</v>
      </c>
      <c r="K10" s="40">
        <v>3350358</v>
      </c>
      <c r="L10" s="41">
        <v>3686148</v>
      </c>
      <c r="M10" s="28">
        <f t="shared" si="1"/>
        <v>110.02251102717979</v>
      </c>
      <c r="N10" s="28">
        <f>L10*100/J10</f>
        <v>107.67034218866381</v>
      </c>
      <c r="O10" s="27" t="s">
        <v>10</v>
      </c>
    </row>
    <row r="11" spans="1:15" ht="24">
      <c r="A11" s="13">
        <v>5</v>
      </c>
      <c r="B11" s="16" t="s">
        <v>17</v>
      </c>
      <c r="C11" s="14" t="s">
        <v>13</v>
      </c>
      <c r="D11" s="42">
        <v>64530.9</v>
      </c>
      <c r="E11" s="43">
        <v>67514</v>
      </c>
      <c r="F11" s="42">
        <v>67133.4</v>
      </c>
      <c r="G11" s="28">
        <f t="shared" si="0"/>
        <v>99.43626507094824</v>
      </c>
      <c r="H11" s="28">
        <f t="shared" si="3"/>
        <v>104.03295165571842</v>
      </c>
      <c r="I11" s="26" t="s">
        <v>10</v>
      </c>
      <c r="J11" s="42">
        <v>15821.8</v>
      </c>
      <c r="K11" s="44">
        <v>16820</v>
      </c>
      <c r="L11" s="45">
        <v>16513.4</v>
      </c>
      <c r="M11" s="28">
        <f>L11/K11*100</f>
        <v>98.17717003567182</v>
      </c>
      <c r="N11" s="28">
        <f>L11*100/J11</f>
        <v>104.37118406249607</v>
      </c>
      <c r="O11" s="27" t="s">
        <v>10</v>
      </c>
    </row>
    <row r="12" spans="1:18" ht="36">
      <c r="A12" s="13">
        <v>6</v>
      </c>
      <c r="B12" s="17" t="s">
        <v>18</v>
      </c>
      <c r="C12" s="14" t="s">
        <v>3</v>
      </c>
      <c r="D12" s="46">
        <f>F12/109.8*100</f>
        <v>18827762.295081966</v>
      </c>
      <c r="E12" s="46">
        <v>23677672</v>
      </c>
      <c r="F12" s="47">
        <v>20672883</v>
      </c>
      <c r="G12" s="28">
        <f t="shared" si="0"/>
        <v>87.30960966094977</v>
      </c>
      <c r="H12" s="28">
        <f t="shared" si="3"/>
        <v>109.80000000000001</v>
      </c>
      <c r="I12" s="34">
        <v>105.3</v>
      </c>
      <c r="J12" s="47">
        <f>L12/105.3*100</f>
        <v>5129423.551756885</v>
      </c>
      <c r="K12" s="47">
        <v>6340003</v>
      </c>
      <c r="L12" s="41">
        <v>5401283</v>
      </c>
      <c r="M12" s="28">
        <f t="shared" si="1"/>
        <v>85.19369785787167</v>
      </c>
      <c r="N12" s="28">
        <f t="shared" si="2"/>
        <v>105.3</v>
      </c>
      <c r="O12" s="35">
        <v>104.9</v>
      </c>
      <c r="R12" s="18"/>
    </row>
    <row r="13" spans="1:18" ht="12.75">
      <c r="A13" s="13"/>
      <c r="B13" s="20" t="s">
        <v>26</v>
      </c>
      <c r="C13" s="14" t="s">
        <v>3</v>
      </c>
      <c r="D13" s="46">
        <v>7587439.1</v>
      </c>
      <c r="E13" s="48">
        <v>8418777</v>
      </c>
      <c r="F13" s="46">
        <v>8063837.8</v>
      </c>
      <c r="G13" s="28">
        <f t="shared" si="0"/>
        <v>95.7839576936175</v>
      </c>
      <c r="H13" s="28">
        <f t="shared" si="3"/>
        <v>106.2787812030017</v>
      </c>
      <c r="I13" s="26" t="s">
        <v>10</v>
      </c>
      <c r="J13" s="46">
        <v>2696760.6</v>
      </c>
      <c r="K13" s="47">
        <v>2909734</v>
      </c>
      <c r="L13" s="41">
        <v>2872454</v>
      </c>
      <c r="M13" s="28">
        <f>L13/K13*100</f>
        <v>98.71878322898245</v>
      </c>
      <c r="N13" s="28">
        <f t="shared" si="2"/>
        <v>106.51497949057843</v>
      </c>
      <c r="O13" s="27" t="s">
        <v>10</v>
      </c>
      <c r="R13" s="18"/>
    </row>
    <row r="14" spans="1:15" ht="15" customHeight="1">
      <c r="A14" s="19">
        <v>8</v>
      </c>
      <c r="B14" s="20" t="s">
        <v>27</v>
      </c>
      <c r="C14" s="21" t="s">
        <v>9</v>
      </c>
      <c r="D14" s="22">
        <f>F14/106.7*100</f>
        <v>24276.569821930643</v>
      </c>
      <c r="E14" s="22"/>
      <c r="F14" s="22">
        <v>25903.1</v>
      </c>
      <c r="G14" s="22"/>
      <c r="H14" s="28">
        <f t="shared" si="3"/>
        <v>106.70000000000002</v>
      </c>
      <c r="I14" s="23" t="s">
        <v>10</v>
      </c>
      <c r="J14" s="22">
        <f>L14/106.9*100</f>
        <v>25867.16557530402</v>
      </c>
      <c r="K14" s="22"/>
      <c r="L14" s="22">
        <v>27652</v>
      </c>
      <c r="M14" s="22"/>
      <c r="N14" s="28">
        <f t="shared" si="2"/>
        <v>106.9</v>
      </c>
      <c r="O14" s="23" t="s">
        <v>10</v>
      </c>
    </row>
  </sheetData>
  <sheetProtection/>
  <mergeCells count="11">
    <mergeCell ref="J5:J6"/>
    <mergeCell ref="K5:O5"/>
    <mergeCell ref="B3:M3"/>
    <mergeCell ref="A5:A6"/>
    <mergeCell ref="B5:B6"/>
    <mergeCell ref="C5:C6"/>
    <mergeCell ref="B1:M1"/>
    <mergeCell ref="B2:M2"/>
    <mergeCell ref="G4:L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2017-06-14T05:08:46Z</cp:lastPrinted>
  <dcterms:created xsi:type="dcterms:W3CDTF">2004-03-01T05:53:33Z</dcterms:created>
  <dcterms:modified xsi:type="dcterms:W3CDTF">2017-06-14T05:10:26Z</dcterms:modified>
  <cp:category/>
  <cp:version/>
  <cp:contentType/>
  <cp:contentStatus/>
</cp:coreProperties>
</file>